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8_{9D01D597-64FD-4909-81C1-B5ABBC85E4CA}" xr6:coauthVersionLast="36" xr6:coauthVersionMax="36" xr10:uidLastSave="{00000000-0000-0000-0000-000000000000}"/>
  <bookViews>
    <workbookView xWindow="9348" yWindow="0" windowWidth="17316" windowHeight="15132" xr2:uid="{00000000-000D-0000-FFFF-FFFF00000000}"/>
  </bookViews>
  <sheets>
    <sheet name="6-5" sheetId="1" r:id="rId1"/>
  </sheets>
  <definedNames>
    <definedName name="_xlnm.Print_Area" localSheetId="0">'6-5'!$B$1:$AH$16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1" l="1"/>
  <c r="AG3" i="1"/>
  <c r="AH4" i="1"/>
  <c r="AH3" i="1"/>
  <c r="AH11" i="1" l="1"/>
  <c r="AH5" i="1"/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D11" i="1"/>
  <c r="AA5" i="1"/>
  <c r="AB5" i="1"/>
  <c r="AC5" i="1"/>
  <c r="AD5" i="1"/>
  <c r="AE5" i="1"/>
  <c r="AF5" i="1"/>
  <c r="AG5" i="1"/>
</calcChain>
</file>

<file path=xl/sharedStrings.xml><?xml version="1.0" encoding="utf-8"?>
<sst xmlns="http://schemas.openxmlformats.org/spreadsheetml/2006/main" count="87" uniqueCount="70">
  <si>
    <t>富山空港</t>
    <rPh sb="0" eb="2">
      <t>トヤマ</t>
    </rPh>
    <rPh sb="2" eb="4">
      <t>クウコウ</t>
    </rPh>
    <phoneticPr fontId="2"/>
  </si>
  <si>
    <t>国内線</t>
    <rPh sb="0" eb="3">
      <t>コクナイセン</t>
    </rPh>
    <phoneticPr fontId="2"/>
  </si>
  <si>
    <t>国際線</t>
    <rPh sb="0" eb="3">
      <t>コクサイセン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</si>
  <si>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</si>
  <si>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</si>
  <si>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</si>
  <si>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</si>
  <si>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</si>
  <si>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</si>
  <si>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</si>
  <si>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計</t>
    <rPh sb="0" eb="1">
      <t>ケイ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</si>
  <si>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</si>
  <si>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</si>
  <si>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</si>
  <si>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</si>
  <si>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</si>
  <si>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2010年度</t>
    <rPh sb="4" eb="6">
      <t>ネンド</t>
    </rPh>
    <phoneticPr fontId="2"/>
  </si>
  <si>
    <t>2011年度</t>
    <rPh sb="4" eb="6">
      <t>ネンド</t>
    </rPh>
    <phoneticPr fontId="2"/>
  </si>
  <si>
    <t>能登空港</t>
    <rPh sb="0" eb="2">
      <t>ノト</t>
    </rPh>
    <rPh sb="2" eb="4">
      <t>クウコウ</t>
    </rPh>
    <phoneticPr fontId="2"/>
  </si>
  <si>
    <t>前年7/7～当年7/6</t>
    <rPh sb="0" eb="2">
      <t>ゼンネン</t>
    </rPh>
    <rPh sb="6" eb="8">
      <t>トウネン</t>
    </rPh>
    <phoneticPr fontId="2"/>
  </si>
  <si>
    <t>小松空港</t>
    <rPh sb="0" eb="2">
      <t>コマツ</t>
    </rPh>
    <rPh sb="2" eb="4">
      <t>クウコウ</t>
    </rPh>
    <phoneticPr fontId="2"/>
  </si>
  <si>
    <t>1994年度</t>
    <rPh sb="4" eb="6">
      <t>ネンド</t>
    </rPh>
    <phoneticPr fontId="2"/>
  </si>
  <si>
    <t>1995年度</t>
    <rPh sb="4" eb="6">
      <t>ネンド</t>
    </rPh>
    <phoneticPr fontId="2"/>
  </si>
  <si>
    <t>1996年度</t>
    <rPh sb="4" eb="6">
      <t>ネンド</t>
    </rPh>
    <phoneticPr fontId="2"/>
  </si>
  <si>
    <t>1997年度</t>
    <rPh sb="4" eb="6">
      <t>ネンド</t>
    </rPh>
    <phoneticPr fontId="2"/>
  </si>
  <si>
    <t>1998年度</t>
    <rPh sb="4" eb="6">
      <t>ネンド</t>
    </rPh>
    <phoneticPr fontId="2"/>
  </si>
  <si>
    <t>1999年度</t>
    <rPh sb="4" eb="6">
      <t>ネンド</t>
    </rPh>
    <phoneticPr fontId="2"/>
  </si>
  <si>
    <t>2000年度</t>
    <rPh sb="4" eb="6">
      <t>ネンド</t>
    </rPh>
    <phoneticPr fontId="2"/>
  </si>
  <si>
    <t>2001年度</t>
    <rPh sb="4" eb="6">
      <t>ネンド</t>
    </rPh>
    <phoneticPr fontId="2"/>
  </si>
  <si>
    <t>2002年度</t>
    <rPh sb="4" eb="6">
      <t>ネンド</t>
    </rPh>
    <phoneticPr fontId="2"/>
  </si>
  <si>
    <t>2003年度</t>
    <rPh sb="4" eb="6">
      <t>ネンド</t>
    </rPh>
    <phoneticPr fontId="2"/>
  </si>
  <si>
    <t>2004年度</t>
    <rPh sb="4" eb="6">
      <t>ネンド</t>
    </rPh>
    <phoneticPr fontId="2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</si>
  <si>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</si>
  <si>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</si>
  <si>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</si>
  <si>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</si>
  <si>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</si>
  <si>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</si>
  <si>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</si>
  <si>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</si>
  <si>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</si>
  <si>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</si>
  <si>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</si>
  <si>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</si>
  <si>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</si>
  <si>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</si>
  <si>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</si>
  <si>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</si>
  <si>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</si>
  <si>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</si>
  <si>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</si>
  <si>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</si>
  <si>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</si>
  <si>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</si>
  <si>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</si>
  <si>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</si>
  <si>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</si>
  <si>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</si>
  <si>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（人）</t>
    <rPh sb="1" eb="2">
      <t>ニン</t>
    </rPh>
    <phoneticPr fontId="2"/>
  </si>
  <si>
    <t>https://www.pref.toyama.jp/1430/kendodukuri/koukyou/airport/kj00011036.html</t>
    <phoneticPr fontId="2"/>
  </si>
  <si>
    <t>H29年度～</t>
    <rPh sb="3" eb="4">
      <t>ネン</t>
    </rPh>
    <rPh sb="4" eb="5">
      <t>ド</t>
    </rPh>
    <phoneticPr fontId="2"/>
  </si>
  <si>
    <t>https://www.komatsuairport.jp/about/achievement.html</t>
    <phoneticPr fontId="2"/>
  </si>
  <si>
    <t>Ｈ6年度～</t>
    <rPh sb="2" eb="3">
      <t>ネン</t>
    </rPh>
    <rPh sb="3" eb="4">
      <t>ド</t>
    </rPh>
    <phoneticPr fontId="2"/>
  </si>
  <si>
    <t>https://toukei.pref.ishikawa.lg.jp/search/min.asp?sc_id=174</t>
    <phoneticPr fontId="2"/>
  </si>
  <si>
    <t>２年目（2005年）～</t>
    <rPh sb="1" eb="3">
      <t>ネンメ</t>
    </rPh>
    <rPh sb="8" eb="9">
      <t>ネン</t>
    </rPh>
    <phoneticPr fontId="2"/>
  </si>
  <si>
    <t>6-5　北陸の空港別乗客数推移</t>
    <rPh sb="4" eb="6">
      <t>ホクリク</t>
    </rPh>
    <rPh sb="7" eb="9">
      <t>クウコウ</t>
    </rPh>
    <rPh sb="9" eb="10">
      <t>ベツ</t>
    </rPh>
    <rPh sb="10" eb="13">
      <t>ジョウキャクスウ</t>
    </rPh>
    <rPh sb="13" eb="15">
      <t>スイイ</t>
    </rPh>
    <phoneticPr fontId="2"/>
  </si>
  <si>
    <t>2024年度</t>
    <rPh sb="4" eb="6">
      <t>ネンド</t>
    </rPh>
    <phoneticPr fontId="2"/>
  </si>
  <si>
    <t>出所：富山県「富山きときと空港の利用状況について」より作成</t>
    <rPh sb="0" eb="2">
      <t>デドコロ</t>
    </rPh>
    <rPh sb="3" eb="6">
      <t>トヤマケン</t>
    </rPh>
    <rPh sb="7" eb="9">
      <t>トヤマ</t>
    </rPh>
    <rPh sb="13" eb="15">
      <t>クウコウ</t>
    </rPh>
    <rPh sb="16" eb="18">
      <t>リヨウ</t>
    </rPh>
    <rPh sb="18" eb="20">
      <t>ジョウキョウ</t>
    </rPh>
    <rPh sb="27" eb="29">
      <t>サクセイ</t>
    </rPh>
    <phoneticPr fontId="2"/>
  </si>
  <si>
    <t>出所：小松空港「小松空港利用状況」より作成</t>
    <rPh sb="0" eb="2">
      <t>シュッショ</t>
    </rPh>
    <rPh sb="3" eb="5">
      <t>コマツ</t>
    </rPh>
    <rPh sb="5" eb="7">
      <t>クウコウ</t>
    </rPh>
    <rPh sb="8" eb="10">
      <t>コマツ</t>
    </rPh>
    <rPh sb="10" eb="12">
      <t>クウコウ</t>
    </rPh>
    <rPh sb="12" eb="14">
      <t>リヨウ</t>
    </rPh>
    <rPh sb="14" eb="16">
      <t>ジョウキョウ</t>
    </rPh>
    <rPh sb="19" eb="21">
      <t>サクセイ</t>
    </rPh>
    <phoneticPr fontId="2"/>
  </si>
  <si>
    <t>出所：能登空港「のと里山空港の利用状況」より作成</t>
    <rPh sb="0" eb="2">
      <t>デドコロ</t>
    </rPh>
    <rPh sb="3" eb="5">
      <t>ノト</t>
    </rPh>
    <rPh sb="5" eb="7">
      <t>クウコウ</t>
    </rPh>
    <rPh sb="10" eb="12">
      <t>サトヤマ</t>
    </rPh>
    <rPh sb="12" eb="14">
      <t>クウコウ</t>
    </rPh>
    <rPh sb="15" eb="17">
      <t>リヨウ</t>
    </rPh>
    <rPh sb="17" eb="19">
      <t>ジョウキョウ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</si>
</sst>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0" xfId="2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12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horizontal="center" vertical="center"/>
    </xf>
    <xf numFmtId="56" fontId="3" fillId="3" borderId="6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oukei.pref.ishikawa.lg.jp/search/min.asp?sc_id=174" TargetMode="External"/><Relationship Id="rId2" Type="http://schemas.openxmlformats.org/officeDocument/2006/relationships/hyperlink" Target="https://www.komatsuairport.jp/about/achievement.html" TargetMode="External"/><Relationship Id="rId1" Type="http://schemas.openxmlformats.org/officeDocument/2006/relationships/hyperlink" Target="https://www.pref.toyama.jp/1430/kendodukuri/koukyou/airport/kj00011036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showGridLines="0" tabSelected="1" workbookViewId="0">
      <selection activeCell="B1" sqref="B1"/>
    </sheetView>
  </sheetViews>
  <sheetFormatPr defaultColWidth="9" defaultRowHeight="13.2"/>
  <cols>
    <col min="1" max="1" width="4.19921875" style="1" customWidth="1"/>
    <col min="2" max="3" width="9" style="1"/>
    <col min="4" max="8" width="9.09765625" style="1" hidden="1" customWidth="1"/>
    <col min="9" max="9" width="9.5" style="1" hidden="1" customWidth="1"/>
    <col min="10" max="10" width="9.09765625" style="1" hidden="1" customWidth="1"/>
    <col min="11" max="13" width="0" style="1" hidden="1" customWidth="1"/>
    <col min="14" max="14" width="9.19921875" style="1" hidden="1" customWidth="1"/>
    <col min="15" max="23" width="0" style="1" hidden="1" customWidth="1"/>
    <col min="24" max="26" width="9.19921875" style="1" hidden="1" customWidth="1"/>
    <col min="27" max="27" width="9" style="1"/>
    <col min="28" max="29" width="9.19921875" style="1" bestFit="1" customWidth="1"/>
    <col min="30" max="31" width="9" style="1"/>
    <col min="32" max="33" width="9.19921875" style="1" bestFit="1" customWidth="1"/>
    <col min="34" max="16384" width="9" style="1"/>
  </cols>
  <sheetData>
    <row r="1" spans="2:34" ht="27.6" customHeight="1" thickBot="1">
      <c r="B1" s="40" t="s">
        <v>65</v>
      </c>
      <c r="AG1" s="39"/>
      <c r="AH1" s="39" t="s">
        <v>58</v>
      </c>
    </row>
    <row r="2" spans="2:34" ht="24.6" customHeight="1" thickBot="1">
      <c r="B2" s="21"/>
      <c r="C2" s="2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24" t="s">
        <v>3</v>
      </c>
      <c r="AB2" s="25" t="s">
        <v>4</v>
      </c>
      <c r="AC2" s="25" t="s">
        <v>5</v>
      </c>
      <c r="AD2" s="25" t="s">
        <v>6</v>
      </c>
      <c r="AE2" s="25" t="s">
        <v>7</v>
      </c>
      <c r="AF2" s="25" t="s">
        <v>8</v>
      </c>
      <c r="AG2" s="25" t="s">
        <v>9</v>
      </c>
      <c r="AH2" s="26" t="s">
        <v>66</v>
      </c>
    </row>
    <row r="3" spans="2:34" ht="25.2" customHeight="1">
      <c r="B3" s="44" t="s">
        <v>0</v>
      </c>
      <c r="C3" s="27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">
        <v>445028</v>
      </c>
      <c r="AB3" s="4">
        <v>448258</v>
      </c>
      <c r="AC3" s="4">
        <v>436446</v>
      </c>
      <c r="AD3" s="4">
        <v>67136</v>
      </c>
      <c r="AE3" s="4">
        <v>100050</v>
      </c>
      <c r="AF3" s="4">
        <v>2515089</v>
      </c>
      <c r="AG3" s="4">
        <f>328281+902</f>
        <v>329183</v>
      </c>
      <c r="AH3" s="5">
        <f>326146+3834</f>
        <v>329980</v>
      </c>
    </row>
    <row r="4" spans="2:34" ht="25.2" customHeight="1">
      <c r="B4" s="45"/>
      <c r="C4" s="28" t="s">
        <v>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6">
        <v>118644</v>
      </c>
      <c r="AB4" s="7">
        <v>124862</v>
      </c>
      <c r="AC4" s="7">
        <v>108787</v>
      </c>
      <c r="AD4" s="7">
        <v>0</v>
      </c>
      <c r="AE4" s="7">
        <v>0</v>
      </c>
      <c r="AF4" s="7">
        <v>0</v>
      </c>
      <c r="AG4" s="7">
        <f>22536+18805</f>
        <v>41341</v>
      </c>
      <c r="AH4" s="8">
        <f>47018+18684</f>
        <v>65702</v>
      </c>
    </row>
    <row r="5" spans="2:34" ht="25.2" customHeight="1" thickBot="1">
      <c r="B5" s="46"/>
      <c r="C5" s="29" t="s">
        <v>10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9">
        <f>SUM(AA3:AA4)</f>
        <v>563672</v>
      </c>
      <c r="AB5" s="10">
        <f t="shared" ref="AB5:AG5" si="0">SUM(AB3:AB4)</f>
        <v>573120</v>
      </c>
      <c r="AC5" s="10">
        <f t="shared" si="0"/>
        <v>545233</v>
      </c>
      <c r="AD5" s="10">
        <f t="shared" si="0"/>
        <v>67136</v>
      </c>
      <c r="AE5" s="10">
        <f t="shared" si="0"/>
        <v>100050</v>
      </c>
      <c r="AF5" s="10">
        <f t="shared" si="0"/>
        <v>2515089</v>
      </c>
      <c r="AG5" s="10">
        <f t="shared" si="0"/>
        <v>370524</v>
      </c>
      <c r="AH5" s="11">
        <f t="shared" ref="AH5" si="1">SUM(AH3:AH4)</f>
        <v>395682</v>
      </c>
    </row>
    <row r="6" spans="2:34" ht="25.2" customHeight="1">
      <c r="B6" s="1" t="s">
        <v>67</v>
      </c>
      <c r="D6" s="12"/>
      <c r="E6" s="12"/>
      <c r="F6" s="12"/>
      <c r="G6" s="12"/>
      <c r="H6" s="12"/>
      <c r="I6" s="12"/>
      <c r="J6" s="12"/>
      <c r="AG6" s="39"/>
    </row>
    <row r="7" spans="2:34" ht="25.2" customHeight="1" thickBot="1">
      <c r="D7" s="12"/>
      <c r="E7" s="12"/>
      <c r="F7" s="12"/>
      <c r="G7" s="12"/>
      <c r="H7" s="12"/>
      <c r="I7" s="12"/>
      <c r="J7" s="12"/>
      <c r="AG7" s="39"/>
      <c r="AH7" s="39" t="s">
        <v>58</v>
      </c>
    </row>
    <row r="8" spans="2:34" ht="25.2" customHeight="1" thickBot="1">
      <c r="B8" s="21"/>
      <c r="C8" s="22"/>
      <c r="D8" s="30" t="s">
        <v>21</v>
      </c>
      <c r="E8" s="31" t="s">
        <v>22</v>
      </c>
      <c r="F8" s="31" t="s">
        <v>23</v>
      </c>
      <c r="G8" s="31" t="s">
        <v>24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32</v>
      </c>
      <c r="P8" s="31" t="s">
        <v>33</v>
      </c>
      <c r="Q8" s="31" t="s">
        <v>34</v>
      </c>
      <c r="R8" s="31" t="s">
        <v>35</v>
      </c>
      <c r="S8" s="31" t="s">
        <v>36</v>
      </c>
      <c r="T8" s="31" t="s">
        <v>16</v>
      </c>
      <c r="U8" s="31" t="s">
        <v>17</v>
      </c>
      <c r="V8" s="31" t="s">
        <v>11</v>
      </c>
      <c r="W8" s="31" t="s">
        <v>12</v>
      </c>
      <c r="X8" s="31" t="s">
        <v>13</v>
      </c>
      <c r="Y8" s="31" t="s">
        <v>14</v>
      </c>
      <c r="Z8" s="31" t="s">
        <v>15</v>
      </c>
      <c r="AA8" s="32" t="s">
        <v>3</v>
      </c>
      <c r="AB8" s="32" t="s">
        <v>4</v>
      </c>
      <c r="AC8" s="32" t="s">
        <v>5</v>
      </c>
      <c r="AD8" s="32" t="s">
        <v>6</v>
      </c>
      <c r="AE8" s="32" t="s">
        <v>7</v>
      </c>
      <c r="AF8" s="32" t="s">
        <v>8</v>
      </c>
      <c r="AG8" s="32" t="s">
        <v>9</v>
      </c>
      <c r="AH8" s="33" t="s">
        <v>66</v>
      </c>
    </row>
    <row r="9" spans="2:34" ht="25.2" customHeight="1">
      <c r="B9" s="44" t="s">
        <v>20</v>
      </c>
      <c r="C9" s="27" t="s">
        <v>1</v>
      </c>
      <c r="D9" s="3">
        <v>2125655</v>
      </c>
      <c r="E9" s="4">
        <v>2258982</v>
      </c>
      <c r="F9" s="4">
        <v>2294027</v>
      </c>
      <c r="G9" s="4">
        <v>2354369</v>
      </c>
      <c r="H9" s="4">
        <v>2401657</v>
      </c>
      <c r="I9" s="4">
        <v>2462239</v>
      </c>
      <c r="J9" s="4">
        <v>2537034</v>
      </c>
      <c r="K9" s="13">
        <v>2553253</v>
      </c>
      <c r="L9" s="13">
        <v>2588830</v>
      </c>
      <c r="M9" s="13">
        <v>2537190</v>
      </c>
      <c r="N9" s="13">
        <v>2415081</v>
      </c>
      <c r="O9" s="13">
        <v>2369341</v>
      </c>
      <c r="P9" s="13">
        <v>2467847</v>
      </c>
      <c r="Q9" s="13">
        <v>2342043</v>
      </c>
      <c r="R9" s="13">
        <v>2228002</v>
      </c>
      <c r="S9" s="13">
        <v>1976889</v>
      </c>
      <c r="T9" s="13">
        <v>1931191</v>
      </c>
      <c r="U9" s="13">
        <v>1877057</v>
      </c>
      <c r="V9" s="13">
        <v>2025428</v>
      </c>
      <c r="W9" s="13">
        <v>2121368</v>
      </c>
      <c r="X9" s="13">
        <v>2126026</v>
      </c>
      <c r="Y9" s="13">
        <v>1509985</v>
      </c>
      <c r="Z9" s="13">
        <v>1491788</v>
      </c>
      <c r="AA9" s="14">
        <v>1509929</v>
      </c>
      <c r="AB9" s="13">
        <v>1581054</v>
      </c>
      <c r="AC9" s="13">
        <v>1561681</v>
      </c>
      <c r="AD9" s="13">
        <v>379907</v>
      </c>
      <c r="AE9" s="13">
        <v>534058</v>
      </c>
      <c r="AF9" s="13">
        <v>1121743</v>
      </c>
      <c r="AG9" s="13">
        <v>1269101</v>
      </c>
      <c r="AH9" s="15">
        <v>1245630</v>
      </c>
    </row>
    <row r="10" spans="2:34" ht="25.2" customHeight="1">
      <c r="B10" s="45"/>
      <c r="C10" s="28" t="s">
        <v>2</v>
      </c>
      <c r="D10" s="6">
        <v>36706</v>
      </c>
      <c r="E10" s="7">
        <v>41047</v>
      </c>
      <c r="F10" s="7">
        <v>41794</v>
      </c>
      <c r="G10" s="7">
        <v>42231</v>
      </c>
      <c r="H10" s="7">
        <v>42918</v>
      </c>
      <c r="I10" s="7">
        <v>49671</v>
      </c>
      <c r="J10" s="7">
        <v>48692</v>
      </c>
      <c r="K10" s="16">
        <v>56099</v>
      </c>
      <c r="L10" s="16">
        <v>53228</v>
      </c>
      <c r="M10" s="16">
        <v>40652</v>
      </c>
      <c r="N10" s="16">
        <v>83494</v>
      </c>
      <c r="O10" s="16">
        <v>96373</v>
      </c>
      <c r="P10" s="16">
        <v>89259</v>
      </c>
      <c r="Q10" s="16">
        <v>86703</v>
      </c>
      <c r="R10" s="16">
        <v>92480</v>
      </c>
      <c r="S10" s="16">
        <v>93561</v>
      </c>
      <c r="T10" s="16">
        <v>112135</v>
      </c>
      <c r="U10" s="16">
        <v>119908</v>
      </c>
      <c r="V10" s="16">
        <v>151141</v>
      </c>
      <c r="W10" s="16">
        <v>167151</v>
      </c>
      <c r="X10" s="16">
        <v>188194</v>
      </c>
      <c r="Y10" s="16">
        <v>182708</v>
      </c>
      <c r="Z10" s="16">
        <v>194517</v>
      </c>
      <c r="AA10" s="17">
        <v>202888</v>
      </c>
      <c r="AB10" s="16">
        <v>243874</v>
      </c>
      <c r="AC10" s="16">
        <v>208326</v>
      </c>
      <c r="AD10" s="17">
        <v>0</v>
      </c>
      <c r="AE10" s="17">
        <v>0</v>
      </c>
      <c r="AF10" s="17">
        <v>0</v>
      </c>
      <c r="AG10" s="16">
        <v>144395</v>
      </c>
      <c r="AH10" s="18">
        <v>211502</v>
      </c>
    </row>
    <row r="11" spans="2:34" ht="25.2" customHeight="1" thickBot="1">
      <c r="B11" s="46"/>
      <c r="C11" s="29" t="s">
        <v>10</v>
      </c>
      <c r="D11" s="9">
        <f t="shared" ref="D11:AG11" si="2">SUM(D9:D10)</f>
        <v>2162361</v>
      </c>
      <c r="E11" s="10">
        <f t="shared" si="2"/>
        <v>2300029</v>
      </c>
      <c r="F11" s="10">
        <f t="shared" si="2"/>
        <v>2335821</v>
      </c>
      <c r="G11" s="10">
        <f t="shared" si="2"/>
        <v>2396600</v>
      </c>
      <c r="H11" s="10">
        <f t="shared" si="2"/>
        <v>2444575</v>
      </c>
      <c r="I11" s="10">
        <f t="shared" si="2"/>
        <v>2511910</v>
      </c>
      <c r="J11" s="10">
        <f t="shared" si="2"/>
        <v>2585726</v>
      </c>
      <c r="K11" s="10">
        <f t="shared" si="2"/>
        <v>2609352</v>
      </c>
      <c r="L11" s="10">
        <f t="shared" si="2"/>
        <v>2642058</v>
      </c>
      <c r="M11" s="10">
        <f t="shared" si="2"/>
        <v>2577842</v>
      </c>
      <c r="N11" s="10">
        <f t="shared" si="2"/>
        <v>2498575</v>
      </c>
      <c r="O11" s="10">
        <f t="shared" si="2"/>
        <v>2465714</v>
      </c>
      <c r="P11" s="10">
        <f t="shared" si="2"/>
        <v>2557106</v>
      </c>
      <c r="Q11" s="10">
        <f t="shared" si="2"/>
        <v>2428746</v>
      </c>
      <c r="R11" s="10">
        <f t="shared" si="2"/>
        <v>2320482</v>
      </c>
      <c r="S11" s="10">
        <f t="shared" si="2"/>
        <v>2070450</v>
      </c>
      <c r="T11" s="10">
        <f t="shared" si="2"/>
        <v>2043326</v>
      </c>
      <c r="U11" s="10">
        <f t="shared" si="2"/>
        <v>1996965</v>
      </c>
      <c r="V11" s="10">
        <f t="shared" si="2"/>
        <v>2176569</v>
      </c>
      <c r="W11" s="10">
        <f t="shared" si="2"/>
        <v>2288519</v>
      </c>
      <c r="X11" s="10">
        <f t="shared" si="2"/>
        <v>2314220</v>
      </c>
      <c r="Y11" s="10">
        <f t="shared" si="2"/>
        <v>1692693</v>
      </c>
      <c r="Z11" s="10">
        <f t="shared" si="2"/>
        <v>1686305</v>
      </c>
      <c r="AA11" s="10">
        <f t="shared" si="2"/>
        <v>1712817</v>
      </c>
      <c r="AB11" s="10">
        <f t="shared" si="2"/>
        <v>1824928</v>
      </c>
      <c r="AC11" s="10">
        <f t="shared" si="2"/>
        <v>1770007</v>
      </c>
      <c r="AD11" s="10">
        <f t="shared" si="2"/>
        <v>379907</v>
      </c>
      <c r="AE11" s="10">
        <f t="shared" si="2"/>
        <v>534058</v>
      </c>
      <c r="AF11" s="10">
        <f t="shared" si="2"/>
        <v>1121743</v>
      </c>
      <c r="AG11" s="10">
        <f t="shared" si="2"/>
        <v>1413496</v>
      </c>
      <c r="AH11" s="11">
        <f t="shared" ref="AH11" si="3">SUM(AH9:AH10)</f>
        <v>1457132</v>
      </c>
    </row>
    <row r="12" spans="2:34" ht="25.2" customHeight="1">
      <c r="B12" s="1" t="s">
        <v>68</v>
      </c>
      <c r="N12" s="12"/>
      <c r="O12" s="12"/>
      <c r="P12" s="12"/>
      <c r="Q12" s="12"/>
      <c r="R12" s="12"/>
      <c r="S12" s="12"/>
      <c r="T12" s="12"/>
    </row>
    <row r="13" spans="2:34" ht="25.2" customHeight="1" thickBot="1">
      <c r="N13" s="12"/>
      <c r="O13" s="12"/>
      <c r="P13" s="12"/>
      <c r="Q13" s="12"/>
      <c r="R13" s="12"/>
      <c r="S13" s="12"/>
      <c r="T13" s="12"/>
      <c r="AH13" s="39" t="s">
        <v>58</v>
      </c>
    </row>
    <row r="14" spans="2:34" ht="25.2" customHeight="1" thickBot="1">
      <c r="B14" s="34" t="s">
        <v>19</v>
      </c>
      <c r="C14" s="3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2" t="s">
        <v>37</v>
      </c>
      <c r="O14" s="36" t="s">
        <v>38</v>
      </c>
      <c r="P14" s="36" t="s">
        <v>39</v>
      </c>
      <c r="Q14" s="36" t="s">
        <v>40</v>
      </c>
      <c r="R14" s="36" t="s">
        <v>41</v>
      </c>
      <c r="S14" s="36" t="s">
        <v>42</v>
      </c>
      <c r="T14" s="36" t="s">
        <v>43</v>
      </c>
      <c r="U14" s="36" t="s">
        <v>44</v>
      </c>
      <c r="V14" s="36" t="s">
        <v>45</v>
      </c>
      <c r="W14" s="36" t="s">
        <v>46</v>
      </c>
      <c r="X14" s="36" t="s">
        <v>47</v>
      </c>
      <c r="Y14" s="36" t="s">
        <v>48</v>
      </c>
      <c r="Z14" s="36" t="s">
        <v>49</v>
      </c>
      <c r="AA14" s="25" t="s">
        <v>50</v>
      </c>
      <c r="AB14" s="25" t="s">
        <v>51</v>
      </c>
      <c r="AC14" s="25" t="s">
        <v>52</v>
      </c>
      <c r="AD14" s="25" t="s">
        <v>53</v>
      </c>
      <c r="AE14" s="25" t="s">
        <v>54</v>
      </c>
      <c r="AF14" s="25" t="s">
        <v>55</v>
      </c>
      <c r="AG14" s="25" t="s">
        <v>56</v>
      </c>
      <c r="AH14" s="26" t="s">
        <v>57</v>
      </c>
    </row>
    <row r="15" spans="2:34" ht="25.2" customHeight="1" thickBot="1">
      <c r="B15" s="38" t="s">
        <v>18</v>
      </c>
      <c r="C15" s="37" t="s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19">
        <v>151015</v>
      </c>
      <c r="O15" s="10">
        <v>155623</v>
      </c>
      <c r="P15" s="10">
        <v>160052</v>
      </c>
      <c r="Q15" s="10">
        <v>156945</v>
      </c>
      <c r="R15" s="10">
        <v>158558</v>
      </c>
      <c r="S15" s="10">
        <v>150365</v>
      </c>
      <c r="T15" s="10">
        <v>149010</v>
      </c>
      <c r="U15" s="10">
        <v>132698</v>
      </c>
      <c r="V15" s="10">
        <v>149117</v>
      </c>
      <c r="W15" s="10">
        <v>150542</v>
      </c>
      <c r="X15" s="10">
        <v>147129</v>
      </c>
      <c r="Y15" s="10">
        <v>150712</v>
      </c>
      <c r="Z15" s="10">
        <v>152834</v>
      </c>
      <c r="AA15" s="10">
        <v>157611</v>
      </c>
      <c r="AB15" s="10">
        <v>162903</v>
      </c>
      <c r="AC15" s="10">
        <v>169840</v>
      </c>
      <c r="AD15" s="10">
        <v>120068</v>
      </c>
      <c r="AE15" s="10">
        <v>31012</v>
      </c>
      <c r="AF15" s="10">
        <v>61196</v>
      </c>
      <c r="AG15" s="10">
        <v>121362</v>
      </c>
      <c r="AH15" s="11">
        <v>81488</v>
      </c>
    </row>
    <row r="16" spans="2:34" ht="24" customHeight="1">
      <c r="B16" s="1" t="s">
        <v>69</v>
      </c>
    </row>
    <row r="19" spans="1:33" ht="18">
      <c r="A19" s="1" t="s">
        <v>0</v>
      </c>
      <c r="B19" s="20" t="s">
        <v>59</v>
      </c>
      <c r="AG19" s="1" t="s">
        <v>60</v>
      </c>
    </row>
    <row r="20" spans="1:33" ht="18">
      <c r="A20" s="1" t="s">
        <v>20</v>
      </c>
      <c r="B20" s="20" t="s">
        <v>61</v>
      </c>
      <c r="AG20" s="1" t="s">
        <v>62</v>
      </c>
    </row>
    <row r="21" spans="1:33" ht="18">
      <c r="A21" s="1" t="s">
        <v>18</v>
      </c>
      <c r="B21" s="20" t="s">
        <v>63</v>
      </c>
      <c r="AG21" s="1" t="s">
        <v>64</v>
      </c>
    </row>
  </sheetData>
  <mergeCells count="2">
    <mergeCell ref="B3:B5"/>
    <mergeCell ref="B9:B11"/>
  </mergeCells>
  <phoneticPr fontId="2"/>
  <hyperlinks>
    <hyperlink ref="B19" r:id="rId1" xr:uid="{1741515A-272C-4676-87BC-533DF03A8609}"/>
    <hyperlink ref="B20" r:id="rId2" xr:uid="{77DD50F5-5F4A-4629-A00B-5D4492CBA9F8}"/>
    <hyperlink ref="B21" r:id="rId3" xr:uid="{90575B9D-8755-447E-A21B-94474041434F}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6-5</vt:lpstr>
      <vt:lpstr>'6-5'!Print_Area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2025-03-11T04:57:22Z</cp:lastPrinted>
  <dcterms:created xsi:type="dcterms:W3CDTF">2015-06-05T18:19:34Z</dcterms:created>
  <dcterms:modified xsi:type="dcterms:W3CDTF">2025-07-04T05:32:00Z</dcterms:modified>
</cp:coreProperties>
</file>