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heri-sv00\共同作業場\2412北陸のデータ　北経連アクションプランデータ\★2026年度HP用\"/>
    </mc:Choice>
  </mc:AlternateContent>
  <xr:revisionPtr revIDLastSave="0" documentId="13_ncr:1_{5DEBF836-68EF-46CE-BAEE-04BBFFC61E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-5" sheetId="1" r:id="rId1"/>
  </sheets>
  <definedNames>
    <definedName name="_xlnm.Print_Area" localSheetId="0">'6-5'!$B$1:$AI$17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4" i="1" l="1"/>
  <c r="AI3" i="1"/>
  <c r="AI11" i="1"/>
  <c r="AG4" i="1"/>
  <c r="AG3" i="1"/>
  <c r="AH4" i="1"/>
  <c r="AH3" i="1"/>
  <c r="AI5" i="1" l="1"/>
  <c r="AH11" i="1"/>
  <c r="AH5" i="1"/>
  <c r="E11" i="1" l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D11" i="1"/>
  <c r="AA5" i="1"/>
  <c r="AB5" i="1"/>
  <c r="AC5" i="1"/>
  <c r="AD5" i="1"/>
  <c r="AE5" i="1"/>
  <c r="AF5" i="1"/>
  <c r="AG5" i="1"/>
</calcChain>
</file>

<file path=xl/sharedStrings.xml><?xml version="1.0" encoding="utf-8"?>
<sst xmlns="http://schemas.openxmlformats.org/spreadsheetml/2006/main" count="81" uniqueCount="66">
  <si>
    <t>国内線</t>
    <rPh sb="0" eb="3">
      <t>コクナイセン</t>
    </rPh>
    <phoneticPr fontId="2"/>
  </si>
  <si>
    <t>国際線</t>
    <rPh sb="0" eb="3">
      <t>コクサイセン</t>
    </rPh>
    <phoneticPr fontId="2"/>
  </si>
  <si>
    <t>2017年度</t>
    <rPh sb="4" eb="6">
      <t>ネンド</t>
    </rPh>
    <phoneticPr fontId="2"/>
  </si>
  <si>
    <t>2018年度</t>
    <rPh sb="4" eb="6">
      <t>ネンド</t>
    </rPh>
    <phoneticPr fontId="2"/>
  </si>
  <si>
    <t>2019年度</t>
    <rPh sb="4" eb="6">
      <t>ネンド</t>
    </rPh>
    <phoneticPr fontId="2"/>
  </si>
  <si>
    <t>2020年度</t>
    <rPh sb="4" eb="6">
      <t>ネンド</t>
    </rPh>
    <phoneticPr fontId="2"/>
  </si>
  <si>
    <t>2021年度</t>
    <rPh sb="4" eb="6">
      <t>ネンド</t>
    </rPh>
    <phoneticPr fontId="2"/>
  </si>
  <si>
    <t>2022年度</t>
    <rPh sb="4" eb="6">
      <t>ネンド</t>
    </rPh>
    <phoneticPr fontId="2"/>
  </si>
  <si>
    <t>2023年度</t>
    <rPh sb="4" eb="6">
      <t>ネンド</t>
    </rPh>
    <phoneticPr fontId="2"/>
  </si>
  <si>
    <t>計</t>
    <rPh sb="0" eb="1">
      <t>ケイ</t>
    </rPh>
    <phoneticPr fontId="2"/>
  </si>
  <si>
    <t>2012年度</t>
    <rPh sb="4" eb="6">
      <t>ネンド</t>
    </rPh>
    <phoneticPr fontId="2"/>
  </si>
  <si>
    <t>2013年度</t>
    <rPh sb="4" eb="6">
      <t>ネンド</t>
    </rPh>
    <phoneticPr fontId="2"/>
  </si>
  <si>
    <t>2014年度</t>
    <rPh sb="4" eb="6">
      <t>ネンド</t>
    </rPh>
    <phoneticPr fontId="2"/>
  </si>
  <si>
    <t>2015年度</t>
    <rPh sb="4" eb="6">
      <t>ネンド</t>
    </rPh>
    <phoneticPr fontId="2"/>
  </si>
  <si>
    <t>2016年度</t>
    <rPh sb="4" eb="6">
      <t>ネンド</t>
    </rPh>
    <phoneticPr fontId="2"/>
  </si>
  <si>
    <t>2010年度</t>
    <rPh sb="4" eb="6">
      <t>ネンド</t>
    </rPh>
    <phoneticPr fontId="2"/>
  </si>
  <si>
    <t>2011年度</t>
    <rPh sb="4" eb="6">
      <t>ネンド</t>
    </rPh>
    <phoneticPr fontId="2"/>
  </si>
  <si>
    <t>能登空港</t>
    <rPh sb="0" eb="2">
      <t>ノト</t>
    </rPh>
    <rPh sb="2" eb="4">
      <t>クウコウ</t>
    </rPh>
    <phoneticPr fontId="2"/>
  </si>
  <si>
    <t>前年7/7～当年7/6</t>
    <rPh sb="0" eb="2">
      <t>ゼンネン</t>
    </rPh>
    <rPh sb="6" eb="8">
      <t>トウネン</t>
    </rPh>
    <phoneticPr fontId="2"/>
  </si>
  <si>
    <t>1994年度</t>
    <rPh sb="4" eb="6">
      <t>ネンド</t>
    </rPh>
    <phoneticPr fontId="2"/>
  </si>
  <si>
    <t>1995年度</t>
    <rPh sb="4" eb="6">
      <t>ネンド</t>
    </rPh>
    <phoneticPr fontId="2"/>
  </si>
  <si>
    <t>1996年度</t>
    <rPh sb="4" eb="6">
      <t>ネンド</t>
    </rPh>
    <phoneticPr fontId="2"/>
  </si>
  <si>
    <t>1997年度</t>
    <rPh sb="4" eb="6">
      <t>ネンド</t>
    </rPh>
    <phoneticPr fontId="2"/>
  </si>
  <si>
    <t>1998年度</t>
    <rPh sb="4" eb="6">
      <t>ネンド</t>
    </rPh>
    <phoneticPr fontId="2"/>
  </si>
  <si>
    <t>1999年度</t>
    <rPh sb="4" eb="6">
      <t>ネンド</t>
    </rPh>
    <phoneticPr fontId="2"/>
  </si>
  <si>
    <t>2000年度</t>
    <rPh sb="4" eb="6">
      <t>ネンド</t>
    </rPh>
    <phoneticPr fontId="2"/>
  </si>
  <si>
    <t>2001年度</t>
    <rPh sb="4" eb="6">
      <t>ネンド</t>
    </rPh>
    <phoneticPr fontId="2"/>
  </si>
  <si>
    <t>2002年度</t>
    <rPh sb="4" eb="6">
      <t>ネンド</t>
    </rPh>
    <phoneticPr fontId="2"/>
  </si>
  <si>
    <t>2003年度</t>
    <rPh sb="4" eb="6">
      <t>ネンド</t>
    </rPh>
    <phoneticPr fontId="2"/>
  </si>
  <si>
    <t>2004年度</t>
    <rPh sb="4" eb="6">
      <t>ネンド</t>
    </rPh>
    <phoneticPr fontId="2"/>
  </si>
  <si>
    <t>2005年度</t>
    <rPh sb="4" eb="6">
      <t>ネンド</t>
    </rPh>
    <phoneticPr fontId="2"/>
  </si>
  <si>
    <t>2006年度</t>
    <rPh sb="4" eb="6">
      <t>ネンド</t>
    </rPh>
    <phoneticPr fontId="2"/>
  </si>
  <si>
    <t>2007年度</t>
    <rPh sb="4" eb="6">
      <t>ネンド</t>
    </rPh>
    <phoneticPr fontId="2"/>
  </si>
  <si>
    <t>2008年度</t>
    <rPh sb="4" eb="6">
      <t>ネンド</t>
    </rPh>
    <phoneticPr fontId="2"/>
  </si>
  <si>
    <t>2009年度</t>
    <rPh sb="4" eb="6">
      <t>ネンド</t>
    </rPh>
    <phoneticPr fontId="2"/>
  </si>
  <si>
    <t>2004年</t>
    <rPh sb="4" eb="5">
      <t>ネン</t>
    </rPh>
    <phoneticPr fontId="2"/>
  </si>
  <si>
    <t>2005年</t>
    <rPh sb="4" eb="5">
      <t>ネン</t>
    </rPh>
    <phoneticPr fontId="2"/>
  </si>
  <si>
    <t>2006年</t>
    <rPh sb="4" eb="5">
      <t>ネン</t>
    </rPh>
    <phoneticPr fontId="2"/>
  </si>
  <si>
    <t>2007年</t>
    <rPh sb="4" eb="5">
      <t>ネン</t>
    </rPh>
    <phoneticPr fontId="2"/>
  </si>
  <si>
    <t>2008年</t>
    <rPh sb="4" eb="5">
      <t>ネン</t>
    </rPh>
    <phoneticPr fontId="2"/>
  </si>
  <si>
    <t>2009年</t>
    <rPh sb="4" eb="5">
      <t>ネン</t>
    </rPh>
    <phoneticPr fontId="2"/>
  </si>
  <si>
    <t>2010年</t>
    <rPh sb="4" eb="5">
      <t>ネン</t>
    </rPh>
    <phoneticPr fontId="2"/>
  </si>
  <si>
    <t>2011年</t>
    <rPh sb="4" eb="5">
      <t>ネン</t>
    </rPh>
    <phoneticPr fontId="2"/>
  </si>
  <si>
    <t>2012年</t>
    <rPh sb="4" eb="5">
      <t>ネン</t>
    </rPh>
    <phoneticPr fontId="2"/>
  </si>
  <si>
    <t>2013年</t>
    <rPh sb="4" eb="5">
      <t>ネン</t>
    </rPh>
    <phoneticPr fontId="2"/>
  </si>
  <si>
    <t>2014年</t>
    <rPh sb="4" eb="5">
      <t>ネン</t>
    </rPh>
    <phoneticPr fontId="2"/>
  </si>
  <si>
    <t>2015年</t>
    <rPh sb="4" eb="5">
      <t>ネン</t>
    </rPh>
    <phoneticPr fontId="2"/>
  </si>
  <si>
    <t>2016年</t>
    <rPh sb="4" eb="5">
      <t>ネン</t>
    </rPh>
    <phoneticPr fontId="2"/>
  </si>
  <si>
    <t>2017年</t>
    <rPh sb="4" eb="5">
      <t>ネン</t>
    </rPh>
    <phoneticPr fontId="2"/>
  </si>
  <si>
    <t>2018年</t>
    <rPh sb="4" eb="5">
      <t>ネン</t>
    </rPh>
    <phoneticPr fontId="2"/>
  </si>
  <si>
    <t>2019年</t>
    <rPh sb="4" eb="5">
      <t>ネン</t>
    </rPh>
    <phoneticPr fontId="2"/>
  </si>
  <si>
    <t>2020年</t>
    <rPh sb="4" eb="5">
      <t>ネン</t>
    </rPh>
    <phoneticPr fontId="2"/>
  </si>
  <si>
    <t>2021年</t>
    <rPh sb="4" eb="5">
      <t>ネン</t>
    </rPh>
    <phoneticPr fontId="2"/>
  </si>
  <si>
    <t>2022年</t>
    <rPh sb="4" eb="5">
      <t>ネン</t>
    </rPh>
    <phoneticPr fontId="2"/>
  </si>
  <si>
    <t>2023年</t>
    <rPh sb="4" eb="5">
      <t>ネン</t>
    </rPh>
    <phoneticPr fontId="2"/>
  </si>
  <si>
    <t>2024年</t>
    <rPh sb="4" eb="5">
      <t>ネン</t>
    </rPh>
    <phoneticPr fontId="2"/>
  </si>
  <si>
    <t>（人）</t>
    <rPh sb="1" eb="2">
      <t>ニン</t>
    </rPh>
    <phoneticPr fontId="2"/>
  </si>
  <si>
    <t>6-5　北陸の空港別乗客数推移</t>
    <rPh sb="4" eb="6">
      <t>ホクリク</t>
    </rPh>
    <rPh sb="7" eb="9">
      <t>クウコウ</t>
    </rPh>
    <rPh sb="9" eb="10">
      <t>ベツ</t>
    </rPh>
    <rPh sb="10" eb="13">
      <t>ジョウキャクスウ</t>
    </rPh>
    <rPh sb="13" eb="15">
      <t>スイイ</t>
    </rPh>
    <phoneticPr fontId="2"/>
  </si>
  <si>
    <t>2024年度</t>
    <rPh sb="4" eb="6">
      <t>ネンド</t>
    </rPh>
    <phoneticPr fontId="2"/>
  </si>
  <si>
    <t>出所：小松空港「小松空港利用状況」より作成</t>
    <rPh sb="0" eb="2">
      <t>シュッショ</t>
    </rPh>
    <rPh sb="3" eb="5">
      <t>コマツ</t>
    </rPh>
    <rPh sb="5" eb="7">
      <t>クウコウ</t>
    </rPh>
    <rPh sb="8" eb="10">
      <t>コマツ</t>
    </rPh>
    <rPh sb="10" eb="12">
      <t>クウコウ</t>
    </rPh>
    <rPh sb="12" eb="14">
      <t>リヨウ</t>
    </rPh>
    <rPh sb="14" eb="16">
      <t>ジョウキョウ</t>
    </rPh>
    <rPh sb="19" eb="21">
      <t>サクセイ</t>
    </rPh>
    <phoneticPr fontId="2"/>
  </si>
  <si>
    <t>出所：能登空港「のと里山空港の利用状況」より作成</t>
    <rPh sb="0" eb="2">
      <t>デドコロ</t>
    </rPh>
    <rPh sb="3" eb="5">
      <t>ノト</t>
    </rPh>
    <rPh sb="5" eb="7">
      <t>クウコウ</t>
    </rPh>
    <rPh sb="10" eb="12">
      <t>サトヤマ</t>
    </rPh>
    <rPh sb="12" eb="14">
      <t>クウコウ</t>
    </rPh>
    <rPh sb="15" eb="17">
      <t>リヨウ</t>
    </rPh>
    <rPh sb="17" eb="19">
      <t>ジョウキョウ</t>
    </rPh>
    <rPh sb="22" eb="24">
      <t>サクセイ</t>
    </rPh>
    <phoneticPr fontId="2"/>
  </si>
  <si>
    <t>2025年度</t>
    <rPh sb="4" eb="6">
      <t>ネンド</t>
    </rPh>
    <phoneticPr fontId="2"/>
  </si>
  <si>
    <t>2025年</t>
    <rPh sb="4" eb="5">
      <t>ネン</t>
    </rPh>
    <phoneticPr fontId="2"/>
  </si>
  <si>
    <r>
      <t xml:space="preserve">富山空港
</t>
    </r>
    <r>
      <rPr>
        <sz val="8"/>
        <color theme="1"/>
        <rFont val="ＭＳ Ｐゴシック"/>
        <family val="3"/>
        <charset val="128"/>
      </rPr>
      <t>（チャーター便含む）</t>
    </r>
    <rPh sb="0" eb="2">
      <t>トヤマ</t>
    </rPh>
    <rPh sb="2" eb="4">
      <t>クウコウ</t>
    </rPh>
    <rPh sb="11" eb="12">
      <t>ビン</t>
    </rPh>
    <rPh sb="12" eb="13">
      <t>フク</t>
    </rPh>
    <phoneticPr fontId="2"/>
  </si>
  <si>
    <r>
      <t xml:space="preserve">小松空港
</t>
    </r>
    <r>
      <rPr>
        <sz val="8"/>
        <color theme="1"/>
        <rFont val="ＭＳ Ｐゴシック"/>
        <family val="3"/>
        <charset val="128"/>
      </rPr>
      <t>（チャーター便含む）</t>
    </r>
    <rPh sb="0" eb="2">
      <t>コマツ</t>
    </rPh>
    <rPh sb="2" eb="4">
      <t>クウコウ</t>
    </rPh>
    <phoneticPr fontId="2"/>
  </si>
  <si>
    <t>出所：富山県「富山空港の利用状況について」より作成</t>
    <rPh sb="0" eb="2">
      <t>デドコロ</t>
    </rPh>
    <rPh sb="3" eb="6">
      <t>トヤマケン</t>
    </rPh>
    <rPh sb="7" eb="9">
      <t>トヤマ</t>
    </rPh>
    <rPh sb="9" eb="11">
      <t>クウコウ</t>
    </rPh>
    <rPh sb="12" eb="14">
      <t>リヨウ</t>
    </rPh>
    <rPh sb="14" eb="16">
      <t>ジョウキョウ</t>
    </rPh>
    <rPh sb="23" eb="25">
      <t>サクセイ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</si>
</sst>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1">
    <xf numFmtId="0" fontId="0" fillId="0" borderId="0" xfId="0"/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38" fontId="3" fillId="0" borderId="1" xfId="1" applyFont="1" applyBorder="1" applyAlignment="1">
      <alignment vertical="center"/>
    </xf>
    <xf numFmtId="38" fontId="3" fillId="0" borderId="11" xfId="1" applyFont="1" applyBorder="1" applyAlignment="1">
      <alignment vertical="center"/>
    </xf>
    <xf numFmtId="38" fontId="3" fillId="0" borderId="14" xfId="1" applyFont="1" applyBorder="1" applyAlignment="1">
      <alignment vertical="center"/>
    </xf>
    <xf numFmtId="38" fontId="3" fillId="0" borderId="15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12" xfId="1" applyFont="1" applyBorder="1" applyAlignment="1">
      <alignment vertical="center"/>
    </xf>
    <xf numFmtId="38" fontId="3" fillId="0" borderId="0" xfId="1" applyFont="1" applyAlignment="1">
      <alignment vertical="center"/>
    </xf>
    <xf numFmtId="3" fontId="3" fillId="0" borderId="11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3" fontId="3" fillId="0" borderId="15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38" fontId="3" fillId="3" borderId="4" xfId="1" applyFont="1" applyFill="1" applyBorder="1" applyAlignment="1">
      <alignment vertical="center"/>
    </xf>
    <xf numFmtId="38" fontId="3" fillId="3" borderId="10" xfId="1" applyFont="1" applyFill="1" applyBorder="1" applyAlignment="1">
      <alignment vertical="center"/>
    </xf>
    <xf numFmtId="38" fontId="3" fillId="3" borderId="10" xfId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3" fillId="3" borderId="19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38" fontId="3" fillId="0" borderId="20" xfId="1" applyFont="1" applyBorder="1" applyAlignment="1">
      <alignment vertical="center"/>
    </xf>
    <xf numFmtId="38" fontId="3" fillId="0" borderId="21" xfId="1" applyFont="1" applyBorder="1" applyAlignment="1">
      <alignment vertical="center"/>
    </xf>
    <xf numFmtId="38" fontId="3" fillId="0" borderId="13" xfId="1" applyFont="1" applyBorder="1" applyAlignment="1">
      <alignment vertical="center"/>
    </xf>
    <xf numFmtId="38" fontId="3" fillId="0" borderId="9" xfId="1" applyFont="1" applyBorder="1" applyAlignment="1">
      <alignment vertical="center"/>
    </xf>
    <xf numFmtId="38" fontId="3" fillId="3" borderId="5" xfId="1" applyFont="1" applyFill="1" applyBorder="1" applyAlignment="1">
      <alignment horizontal="center" vertical="center"/>
    </xf>
    <xf numFmtId="3" fontId="3" fillId="0" borderId="20" xfId="0" applyNumberFormat="1" applyFont="1" applyBorder="1" applyAlignment="1">
      <alignment vertical="center"/>
    </xf>
    <xf numFmtId="38" fontId="3" fillId="3" borderId="7" xfId="1" applyFont="1" applyFill="1" applyBorder="1" applyAlignment="1">
      <alignment horizontal="center" vertical="center"/>
    </xf>
    <xf numFmtId="3" fontId="3" fillId="0" borderId="21" xfId="0" applyNumberFormat="1" applyFont="1" applyBorder="1" applyAlignment="1">
      <alignment vertical="center"/>
    </xf>
    <xf numFmtId="3" fontId="3" fillId="0" borderId="13" xfId="0" applyNumberFormat="1" applyFont="1" applyBorder="1" applyAlignment="1">
      <alignment vertical="center"/>
    </xf>
    <xf numFmtId="0" fontId="3" fillId="3" borderId="16" xfId="0" applyFont="1" applyFill="1" applyBorder="1" applyAlignment="1">
      <alignment horizontal="center" vertical="center" wrapText="1"/>
    </xf>
    <xf numFmtId="56" fontId="3" fillId="3" borderId="4" xfId="0" applyNumberFormat="1" applyFont="1" applyFill="1" applyBorder="1" applyAlignment="1">
      <alignment horizontal="center" vertical="center"/>
    </xf>
    <xf numFmtId="56" fontId="3" fillId="3" borderId="6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I16"/>
  <sheetViews>
    <sheetView showGridLines="0" tabSelected="1" workbookViewId="0">
      <selection activeCell="B1" sqref="B1"/>
    </sheetView>
  </sheetViews>
  <sheetFormatPr defaultColWidth="9" defaultRowHeight="13.5"/>
  <cols>
    <col min="1" max="1" width="4.25" style="1" customWidth="1"/>
    <col min="2" max="3" width="9" style="1"/>
    <col min="4" max="8" width="9.125" style="1" hidden="1" customWidth="1"/>
    <col min="9" max="9" width="9.5" style="1" hidden="1" customWidth="1"/>
    <col min="10" max="10" width="9.125" style="1" hidden="1" customWidth="1"/>
    <col min="11" max="13" width="0" style="1" hidden="1" customWidth="1"/>
    <col min="14" max="14" width="9.25" style="1" hidden="1" customWidth="1"/>
    <col min="15" max="23" width="0" style="1" hidden="1" customWidth="1"/>
    <col min="24" max="26" width="9.25" style="1" hidden="1" customWidth="1"/>
    <col min="27" max="27" width="9" style="1"/>
    <col min="28" max="29" width="9.25" style="1" bestFit="1" customWidth="1"/>
    <col min="30" max="31" width="9" style="1"/>
    <col min="32" max="33" width="9.25" style="1" bestFit="1" customWidth="1"/>
    <col min="34" max="34" width="9" style="1"/>
    <col min="35" max="35" width="9.25" style="1" bestFit="1" customWidth="1"/>
    <col min="36" max="16384" width="9" style="1"/>
  </cols>
  <sheetData>
    <row r="1" spans="2:35" ht="27.6" customHeight="1" thickBot="1">
      <c r="B1" s="31" t="s">
        <v>57</v>
      </c>
      <c r="AG1" s="30"/>
      <c r="AH1" s="30"/>
      <c r="AI1" s="30" t="s">
        <v>56</v>
      </c>
    </row>
    <row r="2" spans="2:35" ht="24.6" customHeight="1" thickBot="1">
      <c r="B2" s="15"/>
      <c r="C2" s="16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18" t="s">
        <v>2</v>
      </c>
      <c r="AB2" s="19" t="s">
        <v>3</v>
      </c>
      <c r="AC2" s="19" t="s">
        <v>4</v>
      </c>
      <c r="AD2" s="19" t="s">
        <v>5</v>
      </c>
      <c r="AE2" s="19" t="s">
        <v>6</v>
      </c>
      <c r="AF2" s="19" t="s">
        <v>7</v>
      </c>
      <c r="AG2" s="19" t="s">
        <v>8</v>
      </c>
      <c r="AH2" s="38" t="s">
        <v>58</v>
      </c>
      <c r="AI2" s="28" t="s">
        <v>61</v>
      </c>
    </row>
    <row r="3" spans="2:35" ht="25.15" customHeight="1">
      <c r="B3" s="48" t="s">
        <v>63</v>
      </c>
      <c r="C3" s="20" t="s">
        <v>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3">
        <v>445028</v>
      </c>
      <c r="AB3" s="4">
        <v>448258</v>
      </c>
      <c r="AC3" s="4">
        <v>436446</v>
      </c>
      <c r="AD3" s="4">
        <v>67136</v>
      </c>
      <c r="AE3" s="4">
        <v>100050</v>
      </c>
      <c r="AF3" s="4">
        <v>2515089</v>
      </c>
      <c r="AG3" s="4">
        <f>328281+902</f>
        <v>329183</v>
      </c>
      <c r="AH3" s="36">
        <f>326146+3834</f>
        <v>329980</v>
      </c>
      <c r="AI3" s="40">
        <f>340692+4099</f>
        <v>344791</v>
      </c>
    </row>
    <row r="4" spans="2:35" ht="25.15" customHeight="1">
      <c r="B4" s="34"/>
      <c r="C4" s="21" t="s">
        <v>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5">
        <v>118644</v>
      </c>
      <c r="AB4" s="6">
        <v>124862</v>
      </c>
      <c r="AC4" s="6">
        <v>108787</v>
      </c>
      <c r="AD4" s="6">
        <v>0</v>
      </c>
      <c r="AE4" s="6">
        <v>0</v>
      </c>
      <c r="AF4" s="6">
        <v>0</v>
      </c>
      <c r="AG4" s="6">
        <f>22536+18805</f>
        <v>41341</v>
      </c>
      <c r="AH4" s="39">
        <f>47018+18684</f>
        <v>65702</v>
      </c>
      <c r="AI4" s="41">
        <f>28163+6352</f>
        <v>34515</v>
      </c>
    </row>
    <row r="5" spans="2:35" ht="25.15" customHeight="1" thickBot="1">
      <c r="B5" s="35"/>
      <c r="C5" s="22" t="s">
        <v>9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7">
        <f>SUM(AA3:AA4)</f>
        <v>563672</v>
      </c>
      <c r="AB5" s="8">
        <f t="shared" ref="AB5:AG5" si="0">SUM(AB3:AB4)</f>
        <v>573120</v>
      </c>
      <c r="AC5" s="8">
        <f t="shared" si="0"/>
        <v>545233</v>
      </c>
      <c r="AD5" s="8">
        <f t="shared" si="0"/>
        <v>67136</v>
      </c>
      <c r="AE5" s="8">
        <f t="shared" si="0"/>
        <v>100050</v>
      </c>
      <c r="AF5" s="8">
        <f t="shared" si="0"/>
        <v>2515089</v>
      </c>
      <c r="AG5" s="8">
        <f t="shared" si="0"/>
        <v>370524</v>
      </c>
      <c r="AH5" s="14">
        <f t="shared" ref="AH5:AI5" si="1">SUM(AH3:AH4)</f>
        <v>395682</v>
      </c>
      <c r="AI5" s="42">
        <f t="shared" si="1"/>
        <v>379306</v>
      </c>
    </row>
    <row r="6" spans="2:35" ht="25.15" customHeight="1">
      <c r="B6" s="1" t="s">
        <v>65</v>
      </c>
      <c r="D6" s="9"/>
      <c r="E6" s="9"/>
      <c r="F6" s="9"/>
      <c r="G6" s="9"/>
      <c r="H6" s="9"/>
      <c r="I6" s="9"/>
      <c r="J6" s="9"/>
      <c r="AG6" s="30"/>
    </row>
    <row r="7" spans="2:35" ht="25.15" customHeight="1" thickBot="1">
      <c r="D7" s="9"/>
      <c r="E7" s="9"/>
      <c r="F7" s="9"/>
      <c r="G7" s="9"/>
      <c r="H7" s="9"/>
      <c r="I7" s="9"/>
      <c r="J7" s="9"/>
      <c r="AG7" s="30"/>
      <c r="AH7" s="30"/>
      <c r="AI7" s="30" t="s">
        <v>56</v>
      </c>
    </row>
    <row r="8" spans="2:35" ht="25.15" customHeight="1" thickBot="1">
      <c r="B8" s="15"/>
      <c r="C8" s="26"/>
      <c r="D8" s="23" t="s">
        <v>19</v>
      </c>
      <c r="E8" s="24" t="s">
        <v>20</v>
      </c>
      <c r="F8" s="24" t="s">
        <v>21</v>
      </c>
      <c r="G8" s="24" t="s">
        <v>22</v>
      </c>
      <c r="H8" s="24" t="s">
        <v>23</v>
      </c>
      <c r="I8" s="24" t="s">
        <v>24</v>
      </c>
      <c r="J8" s="24" t="s">
        <v>25</v>
      </c>
      <c r="K8" s="24" t="s">
        <v>26</v>
      </c>
      <c r="L8" s="24" t="s">
        <v>27</v>
      </c>
      <c r="M8" s="24" t="s">
        <v>28</v>
      </c>
      <c r="N8" s="24" t="s">
        <v>29</v>
      </c>
      <c r="O8" s="24" t="s">
        <v>30</v>
      </c>
      <c r="P8" s="24" t="s">
        <v>31</v>
      </c>
      <c r="Q8" s="24" t="s">
        <v>32</v>
      </c>
      <c r="R8" s="24" t="s">
        <v>33</v>
      </c>
      <c r="S8" s="24" t="s">
        <v>34</v>
      </c>
      <c r="T8" s="24" t="s">
        <v>15</v>
      </c>
      <c r="U8" s="24" t="s">
        <v>16</v>
      </c>
      <c r="V8" s="24" t="s">
        <v>10</v>
      </c>
      <c r="W8" s="24" t="s">
        <v>11</v>
      </c>
      <c r="X8" s="24" t="s">
        <v>12</v>
      </c>
      <c r="Y8" s="24" t="s">
        <v>13</v>
      </c>
      <c r="Z8" s="24" t="s">
        <v>14</v>
      </c>
      <c r="AA8" s="25" t="s">
        <v>2</v>
      </c>
      <c r="AB8" s="25" t="s">
        <v>3</v>
      </c>
      <c r="AC8" s="25" t="s">
        <v>4</v>
      </c>
      <c r="AD8" s="25" t="s">
        <v>5</v>
      </c>
      <c r="AE8" s="25" t="s">
        <v>6</v>
      </c>
      <c r="AF8" s="25" t="s">
        <v>7</v>
      </c>
      <c r="AG8" s="25" t="s">
        <v>8</v>
      </c>
      <c r="AH8" s="43" t="s">
        <v>58</v>
      </c>
      <c r="AI8" s="45" t="s">
        <v>61</v>
      </c>
    </row>
    <row r="9" spans="2:35" ht="25.15" customHeight="1">
      <c r="B9" s="48" t="s">
        <v>64</v>
      </c>
      <c r="C9" s="20" t="s">
        <v>0</v>
      </c>
      <c r="D9" s="3">
        <v>2125655</v>
      </c>
      <c r="E9" s="4">
        <v>2258982</v>
      </c>
      <c r="F9" s="4">
        <v>2294027</v>
      </c>
      <c r="G9" s="4">
        <v>2354369</v>
      </c>
      <c r="H9" s="4">
        <v>2401657</v>
      </c>
      <c r="I9" s="4">
        <v>2462239</v>
      </c>
      <c r="J9" s="4">
        <v>2537034</v>
      </c>
      <c r="K9" s="10">
        <v>2553253</v>
      </c>
      <c r="L9" s="10">
        <v>2588830</v>
      </c>
      <c r="M9" s="10">
        <v>2537190</v>
      </c>
      <c r="N9" s="10">
        <v>2415081</v>
      </c>
      <c r="O9" s="10">
        <v>2369341</v>
      </c>
      <c r="P9" s="10">
        <v>2467847</v>
      </c>
      <c r="Q9" s="10">
        <v>2342043</v>
      </c>
      <c r="R9" s="10">
        <v>2228002</v>
      </c>
      <c r="S9" s="10">
        <v>1976889</v>
      </c>
      <c r="T9" s="10">
        <v>1931191</v>
      </c>
      <c r="U9" s="10">
        <v>1877057</v>
      </c>
      <c r="V9" s="10">
        <v>2025428</v>
      </c>
      <c r="W9" s="10">
        <v>2121368</v>
      </c>
      <c r="X9" s="10">
        <v>2126026</v>
      </c>
      <c r="Y9" s="10">
        <v>1509985</v>
      </c>
      <c r="Z9" s="10">
        <v>1491788</v>
      </c>
      <c r="AA9" s="11">
        <v>1509929</v>
      </c>
      <c r="AB9" s="10">
        <v>1581054</v>
      </c>
      <c r="AC9" s="10">
        <v>1561681</v>
      </c>
      <c r="AD9" s="10">
        <v>379907</v>
      </c>
      <c r="AE9" s="10">
        <v>534058</v>
      </c>
      <c r="AF9" s="10">
        <v>1121743</v>
      </c>
      <c r="AG9" s="10">
        <v>1269101</v>
      </c>
      <c r="AH9" s="37">
        <v>1245630</v>
      </c>
      <c r="AI9" s="46">
        <v>1226630</v>
      </c>
    </row>
    <row r="10" spans="2:35" ht="25.15" customHeight="1">
      <c r="B10" s="34"/>
      <c r="C10" s="21" t="s">
        <v>1</v>
      </c>
      <c r="D10" s="5">
        <v>36706</v>
      </c>
      <c r="E10" s="6">
        <v>41047</v>
      </c>
      <c r="F10" s="6">
        <v>41794</v>
      </c>
      <c r="G10" s="6">
        <v>42231</v>
      </c>
      <c r="H10" s="6">
        <v>42918</v>
      </c>
      <c r="I10" s="6">
        <v>49671</v>
      </c>
      <c r="J10" s="6">
        <v>48692</v>
      </c>
      <c r="K10" s="12">
        <v>56099</v>
      </c>
      <c r="L10" s="12">
        <v>53228</v>
      </c>
      <c r="M10" s="12">
        <v>40652</v>
      </c>
      <c r="N10" s="12">
        <v>83494</v>
      </c>
      <c r="O10" s="12">
        <v>96373</v>
      </c>
      <c r="P10" s="12">
        <v>89259</v>
      </c>
      <c r="Q10" s="12">
        <v>86703</v>
      </c>
      <c r="R10" s="12">
        <v>92480</v>
      </c>
      <c r="S10" s="12">
        <v>93561</v>
      </c>
      <c r="T10" s="12">
        <v>112135</v>
      </c>
      <c r="U10" s="12">
        <v>119908</v>
      </c>
      <c r="V10" s="12">
        <v>151141</v>
      </c>
      <c r="W10" s="12">
        <v>167151</v>
      </c>
      <c r="X10" s="12">
        <v>188194</v>
      </c>
      <c r="Y10" s="12">
        <v>182708</v>
      </c>
      <c r="Z10" s="12">
        <v>194517</v>
      </c>
      <c r="AA10" s="13">
        <v>202888</v>
      </c>
      <c r="AB10" s="12">
        <v>243874</v>
      </c>
      <c r="AC10" s="12">
        <v>208326</v>
      </c>
      <c r="AD10" s="13">
        <v>0</v>
      </c>
      <c r="AE10" s="13">
        <v>0</v>
      </c>
      <c r="AF10" s="13">
        <v>0</v>
      </c>
      <c r="AG10" s="12">
        <v>144395</v>
      </c>
      <c r="AH10" s="44">
        <v>211502</v>
      </c>
      <c r="AI10" s="47">
        <v>247081</v>
      </c>
    </row>
    <row r="11" spans="2:35" ht="25.15" customHeight="1" thickBot="1">
      <c r="B11" s="35"/>
      <c r="C11" s="22" t="s">
        <v>9</v>
      </c>
      <c r="D11" s="7">
        <f t="shared" ref="D11:AG11" si="2">SUM(D9:D10)</f>
        <v>2162361</v>
      </c>
      <c r="E11" s="8">
        <f t="shared" si="2"/>
        <v>2300029</v>
      </c>
      <c r="F11" s="8">
        <f t="shared" si="2"/>
        <v>2335821</v>
      </c>
      <c r="G11" s="8">
        <f t="shared" si="2"/>
        <v>2396600</v>
      </c>
      <c r="H11" s="8">
        <f t="shared" si="2"/>
        <v>2444575</v>
      </c>
      <c r="I11" s="8">
        <f t="shared" si="2"/>
        <v>2511910</v>
      </c>
      <c r="J11" s="8">
        <f t="shared" si="2"/>
        <v>2585726</v>
      </c>
      <c r="K11" s="8">
        <f t="shared" si="2"/>
        <v>2609352</v>
      </c>
      <c r="L11" s="8">
        <f t="shared" si="2"/>
        <v>2642058</v>
      </c>
      <c r="M11" s="8">
        <f t="shared" si="2"/>
        <v>2577842</v>
      </c>
      <c r="N11" s="8">
        <f t="shared" si="2"/>
        <v>2498575</v>
      </c>
      <c r="O11" s="8">
        <f t="shared" si="2"/>
        <v>2465714</v>
      </c>
      <c r="P11" s="8">
        <f t="shared" si="2"/>
        <v>2557106</v>
      </c>
      <c r="Q11" s="8">
        <f t="shared" si="2"/>
        <v>2428746</v>
      </c>
      <c r="R11" s="8">
        <f t="shared" si="2"/>
        <v>2320482</v>
      </c>
      <c r="S11" s="8">
        <f t="shared" si="2"/>
        <v>2070450</v>
      </c>
      <c r="T11" s="8">
        <f t="shared" si="2"/>
        <v>2043326</v>
      </c>
      <c r="U11" s="8">
        <f t="shared" si="2"/>
        <v>1996965</v>
      </c>
      <c r="V11" s="8">
        <f t="shared" si="2"/>
        <v>2176569</v>
      </c>
      <c r="W11" s="8">
        <f t="shared" si="2"/>
        <v>2288519</v>
      </c>
      <c r="X11" s="8">
        <f t="shared" si="2"/>
        <v>2314220</v>
      </c>
      <c r="Y11" s="8">
        <f t="shared" si="2"/>
        <v>1692693</v>
      </c>
      <c r="Z11" s="8">
        <f t="shared" si="2"/>
        <v>1686305</v>
      </c>
      <c r="AA11" s="8">
        <f t="shared" si="2"/>
        <v>1712817</v>
      </c>
      <c r="AB11" s="8">
        <f t="shared" si="2"/>
        <v>1824928</v>
      </c>
      <c r="AC11" s="8">
        <f t="shared" si="2"/>
        <v>1770007</v>
      </c>
      <c r="AD11" s="8">
        <f t="shared" si="2"/>
        <v>379907</v>
      </c>
      <c r="AE11" s="8">
        <f t="shared" si="2"/>
        <v>534058</v>
      </c>
      <c r="AF11" s="8">
        <f t="shared" si="2"/>
        <v>1121743</v>
      </c>
      <c r="AG11" s="8">
        <f t="shared" si="2"/>
        <v>1413496</v>
      </c>
      <c r="AH11" s="14">
        <f t="shared" ref="AH11:AI11" si="3">SUM(AH9:AH10)</f>
        <v>1457132</v>
      </c>
      <c r="AI11" s="42">
        <f t="shared" si="3"/>
        <v>1473711</v>
      </c>
    </row>
    <row r="12" spans="2:35" ht="25.15" customHeight="1">
      <c r="B12" s="1" t="s">
        <v>59</v>
      </c>
      <c r="N12" s="9"/>
      <c r="O12" s="9"/>
      <c r="P12" s="9"/>
      <c r="Q12" s="9"/>
      <c r="R12" s="9"/>
      <c r="S12" s="9"/>
      <c r="T12" s="9"/>
    </row>
    <row r="13" spans="2:35" ht="25.15" customHeight="1" thickBot="1">
      <c r="N13" s="9"/>
      <c r="O13" s="9"/>
      <c r="P13" s="9"/>
      <c r="Q13" s="9"/>
      <c r="R13" s="9"/>
      <c r="S13" s="9"/>
      <c r="T13" s="9"/>
      <c r="AH13" s="30"/>
      <c r="AI13" s="30" t="s">
        <v>56</v>
      </c>
    </row>
    <row r="14" spans="2:35" ht="25.15" customHeight="1" thickBot="1">
      <c r="B14" s="49" t="s">
        <v>18</v>
      </c>
      <c r="C14" s="50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6" t="s">
        <v>35</v>
      </c>
      <c r="O14" s="27" t="s">
        <v>36</v>
      </c>
      <c r="P14" s="27" t="s">
        <v>37</v>
      </c>
      <c r="Q14" s="27" t="s">
        <v>38</v>
      </c>
      <c r="R14" s="27" t="s">
        <v>39</v>
      </c>
      <c r="S14" s="27" t="s">
        <v>40</v>
      </c>
      <c r="T14" s="27" t="s">
        <v>41</v>
      </c>
      <c r="U14" s="27" t="s">
        <v>42</v>
      </c>
      <c r="V14" s="27" t="s">
        <v>43</v>
      </c>
      <c r="W14" s="27" t="s">
        <v>44</v>
      </c>
      <c r="X14" s="27" t="s">
        <v>45</v>
      </c>
      <c r="Y14" s="27" t="s">
        <v>46</v>
      </c>
      <c r="Z14" s="27" t="s">
        <v>47</v>
      </c>
      <c r="AA14" s="19" t="s">
        <v>48</v>
      </c>
      <c r="AB14" s="19" t="s">
        <v>49</v>
      </c>
      <c r="AC14" s="19" t="s">
        <v>50</v>
      </c>
      <c r="AD14" s="19" t="s">
        <v>51</v>
      </c>
      <c r="AE14" s="19" t="s">
        <v>52</v>
      </c>
      <c r="AF14" s="19" t="s">
        <v>53</v>
      </c>
      <c r="AG14" s="19" t="s">
        <v>54</v>
      </c>
      <c r="AH14" s="38" t="s">
        <v>55</v>
      </c>
      <c r="AI14" s="28" t="s">
        <v>62</v>
      </c>
    </row>
    <row r="15" spans="2:35" ht="25.15" customHeight="1" thickBot="1">
      <c r="B15" s="29" t="s">
        <v>17</v>
      </c>
      <c r="C15" s="28" t="s">
        <v>0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14">
        <v>151015</v>
      </c>
      <c r="O15" s="8">
        <v>155623</v>
      </c>
      <c r="P15" s="8">
        <v>160052</v>
      </c>
      <c r="Q15" s="8">
        <v>156945</v>
      </c>
      <c r="R15" s="8">
        <v>158558</v>
      </c>
      <c r="S15" s="8">
        <v>150365</v>
      </c>
      <c r="T15" s="8">
        <v>149010</v>
      </c>
      <c r="U15" s="8">
        <v>132698</v>
      </c>
      <c r="V15" s="8">
        <v>149117</v>
      </c>
      <c r="W15" s="8">
        <v>150542</v>
      </c>
      <c r="X15" s="8">
        <v>147129</v>
      </c>
      <c r="Y15" s="8">
        <v>150712</v>
      </c>
      <c r="Z15" s="8">
        <v>152834</v>
      </c>
      <c r="AA15" s="8">
        <v>157611</v>
      </c>
      <c r="AB15" s="8">
        <v>162903</v>
      </c>
      <c r="AC15" s="8">
        <v>169840</v>
      </c>
      <c r="AD15" s="8">
        <v>120068</v>
      </c>
      <c r="AE15" s="8">
        <v>31012</v>
      </c>
      <c r="AF15" s="8">
        <v>61196</v>
      </c>
      <c r="AG15" s="8">
        <v>121362</v>
      </c>
      <c r="AH15" s="14">
        <v>81488</v>
      </c>
      <c r="AI15" s="42">
        <v>86805</v>
      </c>
    </row>
    <row r="16" spans="2:35" ht="24" customHeight="1">
      <c r="B16" s="1" t="s">
        <v>60</v>
      </c>
    </row>
  </sheetData>
  <mergeCells count="3">
    <mergeCell ref="B3:B5"/>
    <mergeCell ref="B9:B11"/>
    <mergeCell ref="B14:C14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6-5</vt:lpstr>
      <vt:lpstr>'6-5'!Print_Area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事務８（共同）</dc:creator>
  <cp:lastModifiedBy>松本 木綿子</cp:lastModifiedBy>
  <cp:lastPrinted>2026-07-23T02:52:44Z</cp:lastPrinted>
  <dcterms:created xsi:type="dcterms:W3CDTF">2015-06-05T18:19:34Z</dcterms:created>
  <dcterms:modified xsi:type="dcterms:W3CDTF">2026-07-23T02:53:56Z</dcterms:modified>
</cp:coreProperties>
</file>